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8" i="1"/>
  <c r="M7"/>
  <c r="M8"/>
  <c r="M9"/>
  <c r="M10"/>
  <c r="M11"/>
  <c r="M12"/>
  <c r="M13"/>
  <c r="M14"/>
  <c r="M16"/>
  <c r="M17"/>
  <c r="M18"/>
  <c r="M19"/>
  <c r="M20"/>
  <c r="M21"/>
  <c r="M22"/>
  <c r="M23"/>
  <c r="M24"/>
  <c r="M25"/>
  <c r="M26"/>
  <c r="M27"/>
  <c r="M5"/>
  <c r="L6"/>
  <c r="L7"/>
  <c r="L8"/>
  <c r="L9"/>
  <c r="L10"/>
  <c r="L11"/>
  <c r="L12"/>
  <c r="L13"/>
  <c r="L14"/>
  <c r="L16"/>
  <c r="L17"/>
  <c r="L18"/>
  <c r="L19"/>
  <c r="L20"/>
  <c r="L21"/>
  <c r="L22"/>
  <c r="L23"/>
  <c r="L24"/>
  <c r="L25"/>
  <c r="L26"/>
  <c r="L27"/>
  <c r="L5"/>
  <c r="J27"/>
  <c r="J26"/>
  <c r="J15"/>
  <c r="L15" s="1"/>
  <c r="M15" s="1"/>
  <c r="J16"/>
  <c r="J17"/>
  <c r="J18"/>
  <c r="J19"/>
  <c r="J20"/>
  <c r="J21"/>
  <c r="J22"/>
  <c r="J23"/>
  <c r="J24"/>
  <c r="J25"/>
  <c r="J14"/>
  <c r="J13"/>
  <c r="J10"/>
  <c r="J11"/>
  <c r="J12"/>
  <c r="J9"/>
  <c r="J8"/>
  <c r="J7"/>
  <c r="J5"/>
  <c r="J4"/>
  <c r="L28" l="1"/>
  <c r="J28"/>
</calcChain>
</file>

<file path=xl/sharedStrings.xml><?xml version="1.0" encoding="utf-8"?>
<sst xmlns="http://schemas.openxmlformats.org/spreadsheetml/2006/main" count="60" uniqueCount="36">
  <si>
    <t>Сводная таблица мониторинга цен на продукты питания первой необходимости</t>
  </si>
  <si>
    <t>АШАН</t>
  </si>
  <si>
    <t>МАГНИТ</t>
  </si>
  <si>
    <t>ПЯТЕРОЧКА</t>
  </si>
  <si>
    <t>ДИКСИ</t>
  </si>
  <si>
    <t>МОЛНИЯ</t>
  </si>
  <si>
    <t>ПРОСПЕКТ</t>
  </si>
  <si>
    <t>Средняя 16.02</t>
  </si>
  <si>
    <t>Изменения</t>
  </si>
  <si>
    <t>%</t>
  </si>
  <si>
    <t>ГОВЯДИНА</t>
  </si>
  <si>
    <t>СВИНИНА</t>
  </si>
  <si>
    <t>БАРАНИНА</t>
  </si>
  <si>
    <t>КУРЫ</t>
  </si>
  <si>
    <t>РЫБА</t>
  </si>
  <si>
    <t>МАСЛО СЛИВОЧНОЕ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</si>
  <si>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</si>
  <si>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</si>
  <si>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</si>
  <si>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</si>
  <si>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</si>
  <si>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</si>
  <si>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</si>
  <si>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</si>
  <si>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</si>
  <si>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</si>
  <si>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</si>
  <si>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</si>
  <si>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</si>
  <si>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</si>
  <si>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</si>
  <si>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</si>
  <si>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</si>
  <si>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</si>
  <si>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24 февраля</t>
  </si>
  <si>
    <t>Средняя 24.02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</si>
</sst>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/>
    <xf numFmtId="0" fontId="0" fillId="0" borderId="1" xfId="0" applyBorder="1"/>
    <xf numFmtId="2" fontId="4" fillId="0" borderId="2" xfId="0" applyNumberFormat="1" applyFont="1" applyBorder="1"/>
    <xf numFmtId="2" fontId="0" fillId="0" borderId="1" xfId="0" applyNumberFormat="1" applyBorder="1"/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90" zoomScaleNormal="90" workbookViewId="0">
      <selection activeCell="M30" sqref="M30"/>
    </sheetView>
  </sheetViews>
  <sheetFormatPr defaultRowHeight="15"/>
  <cols>
    <col min="1" max="1" width="4.42578125" customWidth="1"/>
    <col min="3" max="3" width="7.5703125" customWidth="1"/>
    <col min="15" max="15" width="7.710937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5">
      <c r="A2" s="1"/>
      <c r="B2" s="3" t="s">
        <v>34</v>
      </c>
      <c r="C2" s="3"/>
      <c r="D2" s="3"/>
      <c r="E2" s="3"/>
      <c r="F2" s="3"/>
      <c r="G2" s="3"/>
      <c r="H2" s="3"/>
      <c r="I2" s="3"/>
      <c r="J2" s="3"/>
      <c r="K2" s="3"/>
    </row>
    <row r="3" spans="1:15" ht="26.25">
      <c r="A3" s="4"/>
      <c r="B3" s="5"/>
      <c r="C3" s="5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35</v>
      </c>
      <c r="K3" s="8" t="s">
        <v>7</v>
      </c>
      <c r="L3" s="9" t="s">
        <v>8</v>
      </c>
      <c r="M3" s="9" t="s">
        <v>9</v>
      </c>
      <c r="N3" s="10"/>
      <c r="O3" s="10"/>
    </row>
    <row r="4" spans="1:15">
      <c r="A4" s="4">
        <v>1</v>
      </c>
      <c r="B4" s="11" t="s">
        <v>10</v>
      </c>
      <c r="C4" s="11"/>
      <c r="D4" s="12"/>
      <c r="E4" s="12">
        <v>295.89999999999998</v>
      </c>
      <c r="F4" s="12"/>
      <c r="G4" s="13"/>
      <c r="H4" s="12">
        <v>499</v>
      </c>
      <c r="I4" s="12"/>
      <c r="J4" s="13">
        <f>(E4+H4)/2</f>
        <v>397.45</v>
      </c>
      <c r="K4" s="14"/>
      <c r="L4" s="12"/>
      <c r="M4" s="12"/>
      <c r="N4" s="11" t="s">
        <v>10</v>
      </c>
      <c r="O4" s="11"/>
    </row>
    <row r="5" spans="1:15">
      <c r="A5" s="4">
        <v>2</v>
      </c>
      <c r="B5" s="11" t="s">
        <v>11</v>
      </c>
      <c r="C5" s="11"/>
      <c r="D5" s="12">
        <v>313</v>
      </c>
      <c r="E5" s="12">
        <v>229</v>
      </c>
      <c r="F5" s="12">
        <v>249</v>
      </c>
      <c r="G5" s="15"/>
      <c r="H5" s="12">
        <v>259.89999999999998</v>
      </c>
      <c r="I5" s="15"/>
      <c r="J5" s="15">
        <f>(D5+E5+F5+H5)/4</f>
        <v>262.72500000000002</v>
      </c>
      <c r="K5" s="15">
        <v>294.45</v>
      </c>
      <c r="L5" s="12">
        <f>J5-K5</f>
        <v>-31.724999999999966</v>
      </c>
      <c r="M5" s="18">
        <f>L5/K5*100</f>
        <v>-10.774325012735597</v>
      </c>
      <c r="N5" s="11" t="s">
        <v>11</v>
      </c>
      <c r="O5" s="11"/>
    </row>
    <row r="6" spans="1:15">
      <c r="A6" s="4">
        <v>3</v>
      </c>
      <c r="B6" s="11" t="s">
        <v>12</v>
      </c>
      <c r="C6" s="11"/>
      <c r="D6" s="12"/>
      <c r="E6" s="12"/>
      <c r="F6" s="12"/>
      <c r="G6" s="13"/>
      <c r="H6" s="12"/>
      <c r="I6" s="12"/>
      <c r="J6" s="15">
        <v>0</v>
      </c>
      <c r="K6" s="15">
        <v>0</v>
      </c>
      <c r="L6" s="12">
        <f t="shared" ref="L6:L27" si="0">J6-K6</f>
        <v>0</v>
      </c>
      <c r="M6" s="18"/>
      <c r="N6" s="11" t="s">
        <v>12</v>
      </c>
      <c r="O6" s="11"/>
    </row>
    <row r="7" spans="1:15">
      <c r="A7" s="4">
        <v>4</v>
      </c>
      <c r="B7" s="11" t="s">
        <v>13</v>
      </c>
      <c r="C7" s="11"/>
      <c r="D7" s="12">
        <v>121</v>
      </c>
      <c r="E7" s="12">
        <v>113.4</v>
      </c>
      <c r="F7" s="12">
        <v>125</v>
      </c>
      <c r="G7" s="16">
        <v>121</v>
      </c>
      <c r="H7" s="12">
        <v>124.9</v>
      </c>
      <c r="I7" s="12">
        <v>122.9</v>
      </c>
      <c r="J7" s="15">
        <f>AVERAGE(D7:I7)</f>
        <v>121.36666666666666</v>
      </c>
      <c r="K7" s="15">
        <v>121.7</v>
      </c>
      <c r="L7" s="12">
        <f t="shared" si="0"/>
        <v>-0.33333333333334281</v>
      </c>
      <c r="M7" s="18">
        <f t="shared" ref="M6:M27" si="1">L7/K7*100</f>
        <v>-0.2738975623117032</v>
      </c>
      <c r="N7" s="11" t="s">
        <v>13</v>
      </c>
      <c r="O7" s="11"/>
    </row>
    <row r="8" spans="1:15">
      <c r="A8" s="4">
        <v>5</v>
      </c>
      <c r="B8" s="11" t="s">
        <v>14</v>
      </c>
      <c r="C8" s="11"/>
      <c r="D8" s="15"/>
      <c r="E8" s="14">
        <v>289.89999999999998</v>
      </c>
      <c r="F8" s="12">
        <v>279</v>
      </c>
      <c r="G8" s="15"/>
      <c r="H8" s="12">
        <v>259.89999999999998</v>
      </c>
      <c r="I8" s="12">
        <v>229</v>
      </c>
      <c r="J8" s="15">
        <f>(E8+F8+H8+I8)/4</f>
        <v>264.45</v>
      </c>
      <c r="K8" s="15">
        <v>253.14</v>
      </c>
      <c r="L8" s="12">
        <f t="shared" si="0"/>
        <v>11.310000000000002</v>
      </c>
      <c r="M8" s="18">
        <f t="shared" si="1"/>
        <v>4.4678833846883164</v>
      </c>
      <c r="N8" s="11" t="s">
        <v>14</v>
      </c>
      <c r="O8" s="11"/>
    </row>
    <row r="9" spans="1:15">
      <c r="A9" s="4">
        <v>6</v>
      </c>
      <c r="B9" s="11" t="s">
        <v>15</v>
      </c>
      <c r="C9" s="11"/>
      <c r="D9" s="12">
        <v>258.2</v>
      </c>
      <c r="E9" s="12">
        <v>212.3</v>
      </c>
      <c r="F9" s="12">
        <v>317</v>
      </c>
      <c r="G9" s="16">
        <v>297</v>
      </c>
      <c r="H9" s="12">
        <v>332.7</v>
      </c>
      <c r="I9" s="12">
        <v>317</v>
      </c>
      <c r="J9" s="15">
        <f>AVERAGE(D9:I9)</f>
        <v>289.03333333333336</v>
      </c>
      <c r="K9" s="15">
        <v>284.44</v>
      </c>
      <c r="L9" s="12">
        <f t="shared" si="0"/>
        <v>4.5933333333333621</v>
      </c>
      <c r="M9" s="18">
        <f t="shared" si="1"/>
        <v>1.6148689823278588</v>
      </c>
      <c r="N9" s="11" t="s">
        <v>15</v>
      </c>
      <c r="O9" s="11"/>
    </row>
    <row r="10" spans="1:15">
      <c r="A10" s="4">
        <v>7</v>
      </c>
      <c r="B10" s="11" t="s">
        <v>16</v>
      </c>
      <c r="C10" s="11"/>
      <c r="D10" s="12">
        <v>58.94</v>
      </c>
      <c r="E10" s="12">
        <v>58.1</v>
      </c>
      <c r="F10" s="12">
        <v>66.61</v>
      </c>
      <c r="G10" s="16">
        <v>64.33</v>
      </c>
      <c r="H10" s="12">
        <v>65.849999999999994</v>
      </c>
      <c r="I10" s="12">
        <v>74</v>
      </c>
      <c r="J10" s="15">
        <f t="shared" ref="J10:J12" si="2">AVERAGE(D10:I10)</f>
        <v>64.638333333333321</v>
      </c>
      <c r="K10" s="15">
        <v>63.87</v>
      </c>
      <c r="L10" s="12">
        <f t="shared" si="0"/>
        <v>0.76833333333332376</v>
      </c>
      <c r="M10" s="18">
        <f t="shared" si="1"/>
        <v>1.2029643546787598</v>
      </c>
      <c r="N10" s="11" t="s">
        <v>16</v>
      </c>
      <c r="O10" s="11"/>
    </row>
    <row r="11" spans="1:15">
      <c r="A11" s="4">
        <v>8</v>
      </c>
      <c r="B11" s="11" t="s">
        <v>17</v>
      </c>
      <c r="C11" s="11"/>
      <c r="D11" s="12">
        <v>33.92</v>
      </c>
      <c r="E11" s="12">
        <v>29.89</v>
      </c>
      <c r="F11" s="12">
        <v>43</v>
      </c>
      <c r="G11" s="16">
        <v>33.200000000000003</v>
      </c>
      <c r="H11" s="12">
        <v>43.79</v>
      </c>
      <c r="I11" s="12">
        <v>40.9</v>
      </c>
      <c r="J11" s="15">
        <f t="shared" si="2"/>
        <v>37.449999999999996</v>
      </c>
      <c r="K11" s="15">
        <v>37.57</v>
      </c>
      <c r="L11" s="12">
        <f t="shared" si="0"/>
        <v>-0.12000000000000455</v>
      </c>
      <c r="M11" s="18">
        <f t="shared" si="1"/>
        <v>-0.31940377961140415</v>
      </c>
      <c r="N11" s="11" t="s">
        <v>17</v>
      </c>
      <c r="O11" s="11"/>
    </row>
    <row r="12" spans="1:15">
      <c r="A12" s="4">
        <v>9</v>
      </c>
      <c r="B12" s="11" t="s">
        <v>18</v>
      </c>
      <c r="C12" s="11"/>
      <c r="D12" s="12">
        <v>52.5</v>
      </c>
      <c r="E12" s="12">
        <v>59.6</v>
      </c>
      <c r="F12" s="12">
        <v>55.95</v>
      </c>
      <c r="G12" s="16">
        <v>57.9</v>
      </c>
      <c r="H12" s="12">
        <v>53.9</v>
      </c>
      <c r="I12" s="12">
        <v>56.4</v>
      </c>
      <c r="J12" s="15">
        <f t="shared" si="2"/>
        <v>56.041666666666664</v>
      </c>
      <c r="K12" s="15">
        <v>56.33</v>
      </c>
      <c r="L12" s="12">
        <f t="shared" si="0"/>
        <v>-0.288333333333334</v>
      </c>
      <c r="M12" s="18">
        <f t="shared" si="1"/>
        <v>-0.51186460737321859</v>
      </c>
      <c r="N12" s="11" t="s">
        <v>18</v>
      </c>
      <c r="O12" s="11"/>
    </row>
    <row r="13" spans="1:15">
      <c r="A13" s="4">
        <v>10</v>
      </c>
      <c r="B13" s="11" t="s">
        <v>19</v>
      </c>
      <c r="C13" s="11"/>
      <c r="D13" s="17"/>
      <c r="E13" s="12">
        <v>56.6</v>
      </c>
      <c r="F13" s="12">
        <v>56.55</v>
      </c>
      <c r="G13" s="16">
        <v>51.9</v>
      </c>
      <c r="H13" s="12">
        <v>55.4</v>
      </c>
      <c r="I13" s="12">
        <v>51</v>
      </c>
      <c r="J13" s="15">
        <f>(E13+F13+G13+H13+I13)/5</f>
        <v>54.290000000000006</v>
      </c>
      <c r="K13" s="15">
        <v>54.72</v>
      </c>
      <c r="L13" s="12">
        <f t="shared" si="0"/>
        <v>-0.42999999999999261</v>
      </c>
      <c r="M13" s="18">
        <f t="shared" si="1"/>
        <v>-0.78581871345027887</v>
      </c>
      <c r="N13" s="11" t="s">
        <v>19</v>
      </c>
      <c r="O13" s="11"/>
    </row>
    <row r="14" spans="1:15">
      <c r="A14" s="4">
        <v>11</v>
      </c>
      <c r="B14" s="11" t="s">
        <v>20</v>
      </c>
      <c r="C14" s="11"/>
      <c r="D14" s="12">
        <v>6.07</v>
      </c>
      <c r="E14" s="12">
        <v>6</v>
      </c>
      <c r="F14" s="12">
        <v>6.95</v>
      </c>
      <c r="G14" s="16">
        <v>6.9</v>
      </c>
      <c r="H14" s="12">
        <v>9.39</v>
      </c>
      <c r="I14" s="12">
        <v>10.5</v>
      </c>
      <c r="J14" s="15">
        <f>AVERAGE(D14:I14)</f>
        <v>7.6350000000000007</v>
      </c>
      <c r="K14" s="15">
        <v>7.64</v>
      </c>
      <c r="L14" s="12">
        <f t="shared" si="0"/>
        <v>-4.9999999999990052E-3</v>
      </c>
      <c r="M14" s="18">
        <f t="shared" si="1"/>
        <v>-6.5445026177997453E-2</v>
      </c>
      <c r="N14" s="11" t="s">
        <v>20</v>
      </c>
      <c r="O14" s="11"/>
    </row>
    <row r="15" spans="1:15">
      <c r="A15" s="4">
        <v>12</v>
      </c>
      <c r="B15" s="11" t="s">
        <v>21</v>
      </c>
      <c r="C15" s="11"/>
      <c r="D15" s="12">
        <v>11.59</v>
      </c>
      <c r="E15" s="12">
        <v>25.3</v>
      </c>
      <c r="F15" s="12">
        <v>10.95</v>
      </c>
      <c r="G15" s="16">
        <v>34.6</v>
      </c>
      <c r="H15" s="12">
        <v>30.49</v>
      </c>
      <c r="I15" s="12">
        <v>32.5</v>
      </c>
      <c r="J15" s="15">
        <f t="shared" ref="J15:J25" si="3">AVERAGE(D15:I15)</f>
        <v>24.238333333333333</v>
      </c>
      <c r="K15" s="15">
        <v>25.34</v>
      </c>
      <c r="L15" s="12">
        <f t="shared" si="0"/>
        <v>-1.1016666666666666</v>
      </c>
      <c r="M15" s="18">
        <f t="shared" si="1"/>
        <v>-4.3475401210207831</v>
      </c>
      <c r="N15" s="11" t="s">
        <v>21</v>
      </c>
      <c r="O15" s="11"/>
    </row>
    <row r="16" spans="1:15">
      <c r="A16" s="4">
        <v>13</v>
      </c>
      <c r="B16" s="11" t="s">
        <v>22</v>
      </c>
      <c r="C16" s="11"/>
      <c r="D16" s="12">
        <v>27.44</v>
      </c>
      <c r="E16" s="12">
        <v>26.85</v>
      </c>
      <c r="F16" s="12">
        <v>35.950000000000003</v>
      </c>
      <c r="G16" s="16">
        <v>23.45</v>
      </c>
      <c r="H16" s="12">
        <v>22.95</v>
      </c>
      <c r="I16" s="12">
        <v>33.5</v>
      </c>
      <c r="J16" s="15">
        <f t="shared" si="3"/>
        <v>28.356666666666669</v>
      </c>
      <c r="K16" s="15">
        <v>26.65</v>
      </c>
      <c r="L16" s="12">
        <f t="shared" si="0"/>
        <v>1.7066666666666706</v>
      </c>
      <c r="M16" s="18">
        <f t="shared" si="1"/>
        <v>6.4040025015634923</v>
      </c>
      <c r="N16" s="11" t="s">
        <v>22</v>
      </c>
      <c r="O16" s="11"/>
    </row>
    <row r="17" spans="1:15">
      <c r="A17" s="4">
        <v>14</v>
      </c>
      <c r="B17" s="11" t="s">
        <v>23</v>
      </c>
      <c r="C17" s="11"/>
      <c r="D17" s="12">
        <v>35.6</v>
      </c>
      <c r="E17" s="12">
        <v>41.33</v>
      </c>
      <c r="F17" s="12">
        <v>36.450000000000003</v>
      </c>
      <c r="G17" s="16">
        <v>29.45</v>
      </c>
      <c r="H17" s="12">
        <v>40.799999999999997</v>
      </c>
      <c r="I17" s="12">
        <v>38.33</v>
      </c>
      <c r="J17" s="15">
        <f t="shared" si="3"/>
        <v>36.993333333333332</v>
      </c>
      <c r="K17" s="14">
        <v>36.9</v>
      </c>
      <c r="L17" s="12">
        <f t="shared" si="0"/>
        <v>9.3333333333333712E-2</v>
      </c>
      <c r="M17" s="18">
        <f t="shared" si="1"/>
        <v>0.25293586269196128</v>
      </c>
      <c r="N17" s="11" t="s">
        <v>23</v>
      </c>
      <c r="O17" s="11"/>
    </row>
    <row r="18" spans="1:15">
      <c r="A18" s="4">
        <v>15</v>
      </c>
      <c r="B18" s="11" t="s">
        <v>24</v>
      </c>
      <c r="C18" s="11"/>
      <c r="D18" s="12">
        <v>43.5</v>
      </c>
      <c r="E18" s="12">
        <v>48.17</v>
      </c>
      <c r="F18" s="12">
        <v>47.75</v>
      </c>
      <c r="G18" s="16">
        <v>46.67</v>
      </c>
      <c r="H18" s="12">
        <v>45.2</v>
      </c>
      <c r="I18" s="12">
        <v>38.17</v>
      </c>
      <c r="J18" s="15">
        <f t="shared" si="3"/>
        <v>44.910000000000004</v>
      </c>
      <c r="K18" s="14">
        <v>44.75</v>
      </c>
      <c r="L18" s="12">
        <f t="shared" si="0"/>
        <v>0.16000000000000369</v>
      </c>
      <c r="M18" s="18">
        <f t="shared" si="1"/>
        <v>0.35754189944134901</v>
      </c>
      <c r="N18" s="11" t="s">
        <v>24</v>
      </c>
      <c r="O18" s="11"/>
    </row>
    <row r="19" spans="1:15">
      <c r="A19" s="4">
        <v>16</v>
      </c>
      <c r="B19" s="11" t="s">
        <v>25</v>
      </c>
      <c r="C19" s="11"/>
      <c r="D19" s="12">
        <v>46.65</v>
      </c>
      <c r="E19" s="12">
        <v>49.5</v>
      </c>
      <c r="F19" s="12">
        <v>51.17</v>
      </c>
      <c r="G19" s="16">
        <v>54.88</v>
      </c>
      <c r="H19" s="12">
        <v>52.79</v>
      </c>
      <c r="I19" s="12">
        <v>63.89</v>
      </c>
      <c r="J19" s="15">
        <f t="shared" si="3"/>
        <v>53.146666666666668</v>
      </c>
      <c r="K19" s="14">
        <v>54.14</v>
      </c>
      <c r="L19" s="12">
        <f t="shared" si="0"/>
        <v>-0.99333333333333229</v>
      </c>
      <c r="M19" s="18">
        <f t="shared" si="1"/>
        <v>-1.834749415096661</v>
      </c>
      <c r="N19" s="11" t="s">
        <v>25</v>
      </c>
      <c r="O19" s="11"/>
    </row>
    <row r="20" spans="1:15">
      <c r="A20" s="4">
        <v>17</v>
      </c>
      <c r="B20" s="11" t="s">
        <v>26</v>
      </c>
      <c r="C20" s="11"/>
      <c r="D20" s="12">
        <v>25.59</v>
      </c>
      <c r="E20" s="12">
        <v>21.25</v>
      </c>
      <c r="F20" s="12">
        <v>33.28</v>
      </c>
      <c r="G20" s="16">
        <v>31.13</v>
      </c>
      <c r="H20" s="12">
        <v>30.2</v>
      </c>
      <c r="I20" s="12">
        <v>37.22</v>
      </c>
      <c r="J20" s="15">
        <f t="shared" si="3"/>
        <v>29.778333333333332</v>
      </c>
      <c r="K20" s="14">
        <v>29.56</v>
      </c>
      <c r="L20" s="12">
        <f t="shared" si="0"/>
        <v>0.21833333333333371</v>
      </c>
      <c r="M20" s="18">
        <f t="shared" si="1"/>
        <v>0.73861073522778664</v>
      </c>
      <c r="N20" s="11" t="s">
        <v>26</v>
      </c>
      <c r="O20" s="11"/>
    </row>
    <row r="21" spans="1:15">
      <c r="A21" s="4">
        <v>18</v>
      </c>
      <c r="B21" s="11" t="s">
        <v>27</v>
      </c>
      <c r="C21" s="11"/>
      <c r="D21" s="12">
        <v>57.59</v>
      </c>
      <c r="E21" s="12">
        <v>63.13</v>
      </c>
      <c r="F21" s="12">
        <v>57.5</v>
      </c>
      <c r="G21" s="16">
        <v>57.38</v>
      </c>
      <c r="H21" s="12">
        <v>59.09</v>
      </c>
      <c r="I21" s="12">
        <v>63.33</v>
      </c>
      <c r="J21" s="15">
        <f t="shared" si="3"/>
        <v>59.669999999999995</v>
      </c>
      <c r="K21" s="14">
        <v>60.5</v>
      </c>
      <c r="L21" s="12">
        <f t="shared" si="0"/>
        <v>-0.8300000000000054</v>
      </c>
      <c r="M21" s="18">
        <f t="shared" si="1"/>
        <v>-1.37190082644629</v>
      </c>
      <c r="N21" s="11" t="s">
        <v>27</v>
      </c>
      <c r="O21" s="11"/>
    </row>
    <row r="22" spans="1:15">
      <c r="A22" s="4">
        <v>19</v>
      </c>
      <c r="B22" s="11" t="s">
        <v>28</v>
      </c>
      <c r="C22" s="11"/>
      <c r="D22" s="12">
        <v>23.9</v>
      </c>
      <c r="E22" s="12">
        <v>38.67</v>
      </c>
      <c r="F22" s="12">
        <v>27.25</v>
      </c>
      <c r="G22" s="16">
        <v>32.25</v>
      </c>
      <c r="H22" s="12">
        <v>31.29</v>
      </c>
      <c r="I22" s="12">
        <v>37.25</v>
      </c>
      <c r="J22" s="15">
        <f t="shared" si="3"/>
        <v>31.768333333333331</v>
      </c>
      <c r="K22" s="14">
        <v>32.590000000000003</v>
      </c>
      <c r="L22" s="12">
        <f t="shared" si="0"/>
        <v>-0.82166666666667254</v>
      </c>
      <c r="M22" s="18">
        <f t="shared" si="1"/>
        <v>-2.5212232791244937</v>
      </c>
      <c r="N22" s="11" t="s">
        <v>28</v>
      </c>
      <c r="O22" s="11"/>
    </row>
    <row r="23" spans="1:15">
      <c r="A23" s="4">
        <v>20</v>
      </c>
      <c r="B23" s="11" t="s">
        <v>29</v>
      </c>
      <c r="C23" s="11"/>
      <c r="D23" s="12">
        <v>18</v>
      </c>
      <c r="E23" s="12">
        <v>21.2</v>
      </c>
      <c r="F23" s="12">
        <v>22.9</v>
      </c>
      <c r="G23" s="16">
        <v>25.3</v>
      </c>
      <c r="H23" s="12">
        <v>27.29</v>
      </c>
      <c r="I23" s="12">
        <v>29.9</v>
      </c>
      <c r="J23" s="15">
        <f t="shared" si="3"/>
        <v>24.098333333333333</v>
      </c>
      <c r="K23" s="14">
        <v>25.37</v>
      </c>
      <c r="L23" s="12">
        <f t="shared" si="0"/>
        <v>-1.2716666666666683</v>
      </c>
      <c r="M23" s="18">
        <f t="shared" si="1"/>
        <v>-5.0124819340428388</v>
      </c>
      <c r="N23" s="11" t="s">
        <v>29</v>
      </c>
      <c r="O23" s="11"/>
    </row>
    <row r="24" spans="1:15">
      <c r="A24" s="4">
        <v>21</v>
      </c>
      <c r="B24" s="11" t="s">
        <v>30</v>
      </c>
      <c r="C24" s="11"/>
      <c r="D24" s="12">
        <v>27</v>
      </c>
      <c r="E24" s="12">
        <v>36.5</v>
      </c>
      <c r="F24" s="12">
        <v>35</v>
      </c>
      <c r="G24" s="16">
        <v>41.8</v>
      </c>
      <c r="H24" s="12">
        <v>36.090000000000003</v>
      </c>
      <c r="I24" s="12">
        <v>45</v>
      </c>
      <c r="J24" s="15">
        <f t="shared" si="3"/>
        <v>36.898333333333333</v>
      </c>
      <c r="K24" s="14">
        <v>38.020000000000003</v>
      </c>
      <c r="L24" s="12">
        <f t="shared" si="0"/>
        <v>-1.1216666666666697</v>
      </c>
      <c r="M24" s="18">
        <f t="shared" si="1"/>
        <v>-2.9502016482553119</v>
      </c>
      <c r="N24" s="11" t="s">
        <v>30</v>
      </c>
      <c r="O24" s="11"/>
    </row>
    <row r="25" spans="1:15">
      <c r="A25" s="4">
        <v>22</v>
      </c>
      <c r="B25" s="11" t="s">
        <v>31</v>
      </c>
      <c r="C25" s="11"/>
      <c r="D25" s="12">
        <v>19</v>
      </c>
      <c r="E25" s="12">
        <v>44.2</v>
      </c>
      <c r="F25" s="12">
        <v>39.950000000000003</v>
      </c>
      <c r="G25" s="16">
        <v>37</v>
      </c>
      <c r="H25" s="12">
        <v>33.99</v>
      </c>
      <c r="I25" s="12">
        <v>39.9</v>
      </c>
      <c r="J25" s="15">
        <f t="shared" si="3"/>
        <v>35.673333333333339</v>
      </c>
      <c r="K25" s="14">
        <v>35.090000000000003</v>
      </c>
      <c r="L25" s="12">
        <f t="shared" si="0"/>
        <v>0.5833333333333357</v>
      </c>
      <c r="M25" s="18">
        <f t="shared" si="1"/>
        <v>1.6623919445236126</v>
      </c>
      <c r="N25" s="11" t="s">
        <v>31</v>
      </c>
      <c r="O25" s="11"/>
    </row>
    <row r="26" spans="1:15">
      <c r="A26" s="4">
        <v>23</v>
      </c>
      <c r="B26" s="11" t="s">
        <v>32</v>
      </c>
      <c r="C26" s="11"/>
      <c r="D26" s="12">
        <v>25</v>
      </c>
      <c r="E26" s="12">
        <v>28.3</v>
      </c>
      <c r="F26" s="12"/>
      <c r="G26" s="13">
        <v>30</v>
      </c>
      <c r="H26" s="12"/>
      <c r="I26" s="12">
        <v>35.5</v>
      </c>
      <c r="J26" s="15">
        <f>(D26+E26+G26+I26)/4</f>
        <v>29.7</v>
      </c>
      <c r="K26" s="14">
        <v>31.56</v>
      </c>
      <c r="L26" s="12">
        <f t="shared" si="0"/>
        <v>-1.8599999999999994</v>
      </c>
      <c r="M26" s="18">
        <f t="shared" si="1"/>
        <v>-5.8935361216730024</v>
      </c>
      <c r="N26" s="11" t="s">
        <v>32</v>
      </c>
      <c r="O26" s="11"/>
    </row>
    <row r="27" spans="1:15">
      <c r="A27" s="4">
        <v>24</v>
      </c>
      <c r="B27" s="11" t="s">
        <v>33</v>
      </c>
      <c r="C27" s="11"/>
      <c r="D27" s="12">
        <v>59</v>
      </c>
      <c r="E27" s="12">
        <v>85.4</v>
      </c>
      <c r="F27" s="12">
        <v>89.9</v>
      </c>
      <c r="G27" s="16">
        <v>62.5</v>
      </c>
      <c r="H27" s="12">
        <v>69.900000000000006</v>
      </c>
      <c r="I27" s="12">
        <v>69.900000000000006</v>
      </c>
      <c r="J27" s="15">
        <f>AVERAGE(D27:I27)</f>
        <v>72.766666666666666</v>
      </c>
      <c r="K27" s="14">
        <v>70.12</v>
      </c>
      <c r="L27" s="12">
        <f t="shared" si="0"/>
        <v>2.6466666666666612</v>
      </c>
      <c r="M27" s="18">
        <f t="shared" si="1"/>
        <v>3.7744818406541083</v>
      </c>
      <c r="N27" s="11" t="s">
        <v>33</v>
      </c>
      <c r="O27" s="11"/>
    </row>
    <row r="28" spans="1:15">
      <c r="D28" s="15"/>
      <c r="E28" s="15"/>
      <c r="F28" s="15"/>
      <c r="G28" s="15"/>
      <c r="H28" s="15"/>
      <c r="I28" s="15"/>
      <c r="J28" s="15">
        <f>SUM(J5:J27)</f>
        <v>1665.6283333333338</v>
      </c>
      <c r="K28" s="15">
        <f>SUM(K5:K27)</f>
        <v>1684.4499999999998</v>
      </c>
      <c r="L28" s="12">
        <f>SUM(L5:L27)</f>
        <v>-18.821666666666626</v>
      </c>
      <c r="M28" s="12">
        <v>-1.1100000000000001</v>
      </c>
    </row>
    <row r="29" spans="1:15">
      <c r="L29">
        <v>12.91</v>
      </c>
      <c r="M29">
        <v>0.8</v>
      </c>
    </row>
  </sheetData>
  <mergeCells count="50">
    <mergeCell ref="B27:C27"/>
    <mergeCell ref="N27:O27"/>
    <mergeCell ref="B24:C24"/>
    <mergeCell ref="N24:O24"/>
    <mergeCell ref="B25:C25"/>
    <mergeCell ref="N25:O25"/>
    <mergeCell ref="B26:C26"/>
    <mergeCell ref="N26:O26"/>
    <mergeCell ref="B21:C21"/>
    <mergeCell ref="N21:O21"/>
    <mergeCell ref="B22:C22"/>
    <mergeCell ref="N22:O22"/>
    <mergeCell ref="B23:C23"/>
    <mergeCell ref="N23:O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6:C6"/>
    <mergeCell ref="N6:O6"/>
    <mergeCell ref="B7:C7"/>
    <mergeCell ref="N7:O7"/>
    <mergeCell ref="B8:C8"/>
    <mergeCell ref="N8:O8"/>
    <mergeCell ref="B1:K1"/>
    <mergeCell ref="B3:C3"/>
    <mergeCell ref="B4:C4"/>
    <mergeCell ref="N4:O4"/>
    <mergeCell ref="B5:C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2015-02-25T07:18:44Z</cp:lastPrinted>
  <dcterms:created xsi:type="dcterms:W3CDTF">2015-02-25T04:59:26Z</dcterms:created>
  <dcterms:modified xsi:type="dcterms:W3CDTF">2015-02-25T07:30:00Z</dcterms:modified>
</cp:coreProperties>
</file>